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19320" windowHeight="11760"/>
  </bookViews>
  <sheets>
    <sheet name="całość" sheetId="1" r:id="rId1"/>
    <sheet name="0+250" sheetId="2" r:id="rId2"/>
    <sheet name="0+250-koniec" sheetId="3" r:id="rId3"/>
  </sheets>
  <calcPr calcId="125725"/>
</workbook>
</file>

<file path=xl/calcChain.xml><?xml version="1.0" encoding="utf-8"?>
<calcChain xmlns="http://schemas.openxmlformats.org/spreadsheetml/2006/main">
  <c r="A36" i="1"/>
  <c r="E21" i="3"/>
  <c r="E20"/>
  <c r="E19"/>
  <c r="E18"/>
  <c r="E17"/>
  <c r="E16"/>
  <c r="E15"/>
  <c r="E8"/>
  <c r="E6"/>
  <c r="E4"/>
  <c r="A36"/>
  <c r="A36" i="2"/>
</calcChain>
</file>

<file path=xl/sharedStrings.xml><?xml version="1.0" encoding="utf-8"?>
<sst xmlns="http://schemas.openxmlformats.org/spreadsheetml/2006/main" count="255" uniqueCount="62">
  <si>
    <t>Lp</t>
  </si>
  <si>
    <t>SSTWiOR</t>
  </si>
  <si>
    <t>Opis robót</t>
  </si>
  <si>
    <t>Jm</t>
  </si>
  <si>
    <t>Ilość</t>
  </si>
  <si>
    <t>Cena jedn</t>
  </si>
  <si>
    <t>Wartość netto</t>
  </si>
  <si>
    <r>
      <t>m</t>
    </r>
    <r>
      <rPr>
        <vertAlign val="superscript"/>
        <sz val="10"/>
        <rFont val="Arial"/>
        <family val="2"/>
        <charset val="238"/>
      </rPr>
      <t>2</t>
    </r>
  </si>
  <si>
    <t>m</t>
  </si>
  <si>
    <t>D-08.01.01</t>
  </si>
  <si>
    <t>RAZEM NETTO</t>
  </si>
  <si>
    <t>RAZEM BRUTTO</t>
  </si>
  <si>
    <t>ELEMENT</t>
  </si>
  <si>
    <t>VAT</t>
  </si>
  <si>
    <t>Wartość brutto</t>
  </si>
  <si>
    <t>ROBOTY ROZBIÓRKOWE I ZIEMNE</t>
  </si>
  <si>
    <t>ROBOTY DROGOWE</t>
  </si>
  <si>
    <t>RAZEM</t>
  </si>
  <si>
    <t>PODATEK VAT 23%</t>
  </si>
  <si>
    <r>
      <t>m</t>
    </r>
    <r>
      <rPr>
        <vertAlign val="superscript"/>
        <sz val="10"/>
        <rFont val="Arial"/>
        <family val="2"/>
        <charset val="238"/>
      </rPr>
      <t>3</t>
    </r>
  </si>
  <si>
    <t>D-04.04.02</t>
  </si>
  <si>
    <t>PRZEPUSTY</t>
  </si>
  <si>
    <t>D-05.03.23</t>
  </si>
  <si>
    <t>D-06.01.01</t>
  </si>
  <si>
    <t>D-03.01.01</t>
  </si>
  <si>
    <t>Rozbiórka przepustu betonowego kołowego fi 600 wraz z wywozem gruzu na składowisko Wykonawcy</t>
  </si>
  <si>
    <t>Ułożenie nawierzchni jezdni i zjazdu z kostki betonowej szarej gr. 8 cm na podsypce cem.-piaskowej gr. 3-5 cm</t>
  </si>
  <si>
    <t>D-06.04.01</t>
  </si>
  <si>
    <t>Ścianki czołowe</t>
  </si>
  <si>
    <t>D-M-00.00.00</t>
  </si>
  <si>
    <t>Wymagania ogólne budowy: - organizacja placu budowy, wymagane kontraktem ubezpieczenia i gwarancje, wymagane kontraktem nadzory branżowe, organizacja ruchu</t>
  </si>
  <si>
    <t>kpl</t>
  </si>
  <si>
    <t>II ROBOTY ROZBIÓRKOWE I ZIEMNE CPV 45110000-1</t>
  </si>
  <si>
    <t>I WYMAGANIA OGÓLNE BUDOWY</t>
  </si>
  <si>
    <t>WYMAGANIA OGÓLNE BUDOWY</t>
  </si>
  <si>
    <t xml:space="preserve">D-01.02.04 </t>
  </si>
  <si>
    <t xml:space="preserve">D-01.01.01  </t>
  </si>
  <si>
    <t>Wyniesienie trasy i punktów wysokościowych w terenie</t>
  </si>
  <si>
    <t xml:space="preserve">D-04.05.01   </t>
  </si>
  <si>
    <t>Mechaniczne profilowanie i zagęszczenie podłoża pod warstwy konstrukcyjne nawierzchni w gruncie kat. I-IV 131-230 pojazdów na godzinę</t>
  </si>
  <si>
    <t>Humusowanie skarp z obsianiem. przy grubości warstwy humusu 10 cm - humus pozyskany przy robotach ziemnych</t>
  </si>
  <si>
    <t>Demontaż studzienek ściekowych ulicznych betonowych o śr. 500 mm z osadnikiem bez syfonu</t>
  </si>
  <si>
    <t>szt.</t>
  </si>
  <si>
    <t>Regulacja pionowa studzienek dla włazów kanałowych</t>
  </si>
  <si>
    <t xml:space="preserve">Część przelotowa przepustu z rur PCV SN8 fi 300 mm:                             14m </t>
  </si>
  <si>
    <t xml:space="preserve">Ława z tłucznia 0/31,5 Id=1,0 pod przepustem fi 300               2,0*0,30* 14          </t>
  </si>
  <si>
    <t>Zasypka inżynierska przepustu fi 300 Id=0,97                                                          4,3m2*14,0m+39,8m2</t>
  </si>
  <si>
    <t>Oczyszczenie istniejących rowów z namułu, średnia grubość 30 cm, łacznie z profilowaniem dna i skarp rowu</t>
  </si>
  <si>
    <t>III ODWODNIENIE KORPUSU DROGOWEGO      CPV 45233140-2</t>
  </si>
  <si>
    <t>IV ROBOTY DROGOWE      CPV 45233140-2</t>
  </si>
  <si>
    <t>V PRZEPUSTY     CPV 45232451-8</t>
  </si>
  <si>
    <t>mb</t>
  </si>
  <si>
    <t xml:space="preserve">Studzienki ściekowe uliczne betonowe o śr. 500 mm z osadnikiem bez syfonu Wpusty uliczne żeliwne ściekowe, klasa D 400, 400x600 mm, z zawiasem i ryglem, 3/4 kołnierza, forma plaska </t>
  </si>
  <si>
    <t>Korytowanie pod projektowaną konstrukcję jezdni do grubości 47 cm</t>
  </si>
  <si>
    <t>Ułożenie krawężników betonowych leżących na ławie z oporem z betonu C12/15 gr. 15 cm</t>
  </si>
  <si>
    <t xml:space="preserve">Wzmocnienie skapy/ przeciwskarpy  z kostki płyt typu "MEBA" gr. 8 cm na podsypce z kruszywa łamanego stalizowanego mechanicznie gr. 15 cm </t>
  </si>
  <si>
    <t>Wzmocnienie podłoża - mieszanka związana cementem klasy Rm=2,5MPa -20 cm grubość warstwy po zagęszczeniu</t>
  </si>
  <si>
    <t>Podbudowa z kruszywa łamanego - mieszanka niezwiązana z kruszywa kamiennego łamanego 0/31,5 o uziarnieniu ciągiym, 15 cm grubość warstwy po zagęszczeniu</t>
  </si>
  <si>
    <t>Brukowanie dna rowu przy wlocie przepustu  na dł. 2m kostką kamienną 8/11 cm na ławie z betonu C12/15 gr. 10 cm</t>
  </si>
  <si>
    <t>PRZEDMIAR ROBÓT - Czarny Bór, ul. Jasna</t>
  </si>
  <si>
    <t>PRZEDMIAR ROBÓT - Czarny Bór, ul. Jasna- Zad. Nr 4</t>
  </si>
  <si>
    <t>PRZEDMIAR ROBÓT - Czarny Bór, ul. Jasna- Zad. Nr 2</t>
  </si>
</sst>
</file>

<file path=xl/styles.xml><?xml version="1.0" encoding="utf-8"?>
<styleSheet xmlns="http://schemas.openxmlformats.org/spreadsheetml/2006/main">
  <fonts count="8">
    <font>
      <sz val="11"/>
      <color theme="1"/>
      <name val="Czcionka tekstu podstawowego"/>
      <family val="2"/>
      <charset val="238"/>
    </font>
    <font>
      <b/>
      <sz val="14"/>
      <name val="Arial"/>
      <family val="2"/>
      <charset val="238"/>
    </font>
    <font>
      <b/>
      <sz val="10"/>
      <name val="Arial"/>
      <family val="2"/>
      <charset val="238"/>
    </font>
    <font>
      <vertAlign val="superscript"/>
      <sz val="10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Czcionka tekstu podstawowego"/>
      <family val="2"/>
      <charset val="238"/>
    </font>
    <font>
      <sz val="10"/>
      <color theme="1"/>
      <name val="Czcionka tekstu podstawowego"/>
      <charset val="238"/>
    </font>
    <font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51"/>
      </patternFill>
    </fill>
  </fills>
  <borders count="39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64"/>
      </bottom>
      <diagonal/>
    </border>
    <border>
      <left/>
      <right style="thin">
        <color indexed="8"/>
      </right>
      <top style="medium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4" fontId="2" fillId="0" borderId="2" xfId="0" applyNumberFormat="1" applyFont="1" applyFill="1" applyBorder="1" applyAlignment="1"/>
    <xf numFmtId="4" fontId="2" fillId="0" borderId="3" xfId="0" applyNumberFormat="1" applyFont="1" applyFill="1" applyBorder="1" applyAlignment="1"/>
    <xf numFmtId="0" fontId="5" fillId="0" borderId="8" xfId="0" applyFont="1" applyBorder="1"/>
    <xf numFmtId="0" fontId="5" fillId="0" borderId="6" xfId="0" applyFont="1" applyBorder="1"/>
    <xf numFmtId="0" fontId="2" fillId="0" borderId="0" xfId="0" applyFont="1"/>
    <xf numFmtId="0" fontId="5" fillId="0" borderId="0" xfId="0" applyFont="1"/>
    <xf numFmtId="4" fontId="5" fillId="0" borderId="9" xfId="0" applyNumberFormat="1" applyFont="1" applyFill="1" applyBorder="1" applyAlignment="1">
      <alignment horizontal="right"/>
    </xf>
    <xf numFmtId="4" fontId="5" fillId="0" borderId="10" xfId="0" applyNumberFormat="1" applyFont="1" applyFill="1" applyBorder="1" applyAlignment="1">
      <alignment horizontal="right"/>
    </xf>
    <xf numFmtId="4" fontId="5" fillId="0" borderId="4" xfId="0" applyNumberFormat="1" applyFont="1" applyFill="1" applyBorder="1" applyAlignment="1">
      <alignment horizontal="right"/>
    </xf>
    <xf numFmtId="4" fontId="5" fillId="0" borderId="5" xfId="0" applyNumberFormat="1" applyFont="1" applyFill="1" applyBorder="1" applyAlignment="1">
      <alignment horizontal="right"/>
    </xf>
    <xf numFmtId="0" fontId="2" fillId="0" borderId="11" xfId="0" applyFont="1" applyFill="1" applyBorder="1" applyAlignment="1">
      <alignment vertical="center"/>
    </xf>
    <xf numFmtId="0" fontId="4" fillId="0" borderId="11" xfId="0" applyFont="1" applyFill="1" applyBorder="1" applyAlignment="1">
      <alignment wrapText="1"/>
    </xf>
    <xf numFmtId="49" fontId="4" fillId="0" borderId="11" xfId="0" applyNumberFormat="1" applyFont="1" applyBorder="1" applyAlignment="1">
      <alignment wrapText="1"/>
    </xf>
    <xf numFmtId="0" fontId="4" fillId="0" borderId="11" xfId="0" applyFont="1" applyFill="1" applyBorder="1" applyAlignment="1"/>
    <xf numFmtId="0" fontId="4" fillId="0" borderId="11" xfId="0" applyFont="1" applyFill="1" applyBorder="1" applyAlignment="1">
      <alignment horizontal="left" wrapText="1"/>
    </xf>
    <xf numFmtId="0" fontId="4" fillId="0" borderId="12" xfId="0" applyFont="1" applyFill="1" applyBorder="1" applyAlignment="1">
      <alignment horizontal="right" wrapText="1"/>
    </xf>
    <xf numFmtId="0" fontId="4" fillId="0" borderId="12" xfId="0" applyFont="1" applyFill="1" applyBorder="1" applyAlignment="1"/>
    <xf numFmtId="4" fontId="2" fillId="0" borderId="13" xfId="0" applyNumberFormat="1" applyFont="1" applyFill="1" applyBorder="1" applyAlignment="1">
      <alignment horizontal="center" wrapText="1"/>
    </xf>
    <xf numFmtId="49" fontId="4" fillId="0" borderId="11" xfId="0" applyNumberFormat="1" applyFont="1" applyBorder="1" applyAlignment="1">
      <alignment horizontal="left" wrapText="1"/>
    </xf>
    <xf numFmtId="0" fontId="5" fillId="0" borderId="11" xfId="0" applyFont="1" applyBorder="1" applyAlignment="1">
      <alignment wrapText="1"/>
    </xf>
    <xf numFmtId="4" fontId="5" fillId="0" borderId="11" xfId="0" applyNumberFormat="1" applyFont="1" applyBorder="1" applyAlignment="1">
      <alignment wrapText="1"/>
    </xf>
    <xf numFmtId="0" fontId="5" fillId="0" borderId="12" xfId="0" applyFont="1" applyBorder="1"/>
    <xf numFmtId="2" fontId="4" fillId="0" borderId="11" xfId="0" applyNumberFormat="1" applyFont="1" applyFill="1" applyBorder="1" applyAlignment="1"/>
    <xf numFmtId="0" fontId="4" fillId="0" borderId="11" xfId="0" applyFont="1" applyFill="1" applyBorder="1" applyAlignment="1">
      <alignment horizontal="left" vertical="center" wrapText="1"/>
    </xf>
    <xf numFmtId="0" fontId="5" fillId="0" borderId="11" xfId="0" applyFont="1" applyBorder="1" applyAlignment="1">
      <alignment vertical="center" wrapText="1"/>
    </xf>
    <xf numFmtId="0" fontId="4" fillId="0" borderId="11" xfId="0" applyNumberFormat="1" applyFont="1" applyFill="1" applyBorder="1" applyAlignment="1" applyProtection="1">
      <alignment horizontal="left" vertical="top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/>
    </xf>
    <xf numFmtId="0" fontId="4" fillId="0" borderId="11" xfId="0" applyNumberFormat="1" applyFont="1" applyBorder="1" applyAlignment="1">
      <alignment horizontal="left" wrapText="1"/>
    </xf>
    <xf numFmtId="0" fontId="4" fillId="0" borderId="11" xfId="0" applyFont="1" applyBorder="1" applyAlignment="1">
      <alignment wrapText="1"/>
    </xf>
    <xf numFmtId="0" fontId="4" fillId="0" borderId="11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wrapText="1"/>
    </xf>
    <xf numFmtId="0" fontId="2" fillId="0" borderId="21" xfId="0" applyFont="1" applyBorder="1" applyAlignment="1">
      <alignment horizontal="center" wrapText="1"/>
    </xf>
    <xf numFmtId="0" fontId="2" fillId="0" borderId="22" xfId="0" applyFont="1" applyBorder="1" applyAlignment="1">
      <alignment horizontal="center" wrapText="1"/>
    </xf>
    <xf numFmtId="4" fontId="2" fillId="2" borderId="13" xfId="0" applyNumberFormat="1" applyFont="1" applyFill="1" applyBorder="1" applyAlignment="1">
      <alignment horizontal="center" wrapText="1"/>
    </xf>
    <xf numFmtId="4" fontId="5" fillId="0" borderId="13" xfId="0" applyNumberFormat="1" applyFont="1" applyBorder="1" applyAlignment="1">
      <alignment wrapText="1"/>
    </xf>
    <xf numFmtId="0" fontId="5" fillId="0" borderId="1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wrapText="1"/>
    </xf>
    <xf numFmtId="4" fontId="2" fillId="2" borderId="13" xfId="0" applyNumberFormat="1" applyFont="1" applyFill="1" applyBorder="1" applyAlignment="1">
      <alignment wrapText="1"/>
    </xf>
    <xf numFmtId="4" fontId="2" fillId="2" borderId="25" xfId="0" applyNumberFormat="1" applyFont="1" applyFill="1" applyBorder="1"/>
    <xf numFmtId="4" fontId="2" fillId="0" borderId="2" xfId="0" applyNumberFormat="1" applyFont="1" applyFill="1" applyBorder="1" applyAlignment="1"/>
    <xf numFmtId="0" fontId="2" fillId="0" borderId="2" xfId="0" applyFont="1" applyBorder="1" applyAlignment="1">
      <alignment horizontal="center" wrapText="1"/>
    </xf>
    <xf numFmtId="4" fontId="7" fillId="0" borderId="11" xfId="0" applyNumberFormat="1" applyFont="1" applyBorder="1" applyAlignment="1">
      <alignment wrapText="1"/>
    </xf>
    <xf numFmtId="0" fontId="5" fillId="0" borderId="0" xfId="0" applyFont="1" applyFill="1" applyBorder="1"/>
    <xf numFmtId="0" fontId="2" fillId="2" borderId="12" xfId="0" applyFont="1" applyFill="1" applyBorder="1" applyAlignment="1">
      <alignment horizontal="left"/>
    </xf>
    <xf numFmtId="0" fontId="2" fillId="2" borderId="11" xfId="0" applyFont="1" applyFill="1" applyBorder="1" applyAlignment="1">
      <alignment horizontal="left"/>
    </xf>
    <xf numFmtId="0" fontId="2" fillId="0" borderId="2" xfId="0" applyFont="1" applyBorder="1" applyAlignment="1">
      <alignment horizontal="center" wrapText="1"/>
    </xf>
    <xf numFmtId="0" fontId="5" fillId="0" borderId="4" xfId="0" applyFont="1" applyFill="1" applyBorder="1" applyAlignment="1">
      <alignment wrapText="1"/>
    </xf>
    <xf numFmtId="4" fontId="5" fillId="0" borderId="4" xfId="0" applyNumberFormat="1" applyFont="1" applyFill="1" applyBorder="1" applyAlignment="1"/>
    <xf numFmtId="0" fontId="2" fillId="2" borderId="12" xfId="0" applyFont="1" applyFill="1" applyBorder="1" applyAlignment="1"/>
    <xf numFmtId="0" fontId="2" fillId="2" borderId="11" xfId="0" applyFont="1" applyFill="1" applyBorder="1" applyAlignment="1"/>
    <xf numFmtId="0" fontId="2" fillId="2" borderId="12" xfId="0" applyFont="1" applyFill="1" applyBorder="1" applyAlignment="1">
      <alignment vertical="center"/>
    </xf>
    <xf numFmtId="0" fontId="2" fillId="2" borderId="11" xfId="0" applyFont="1" applyFill="1" applyBorder="1" applyAlignment="1">
      <alignment vertical="center"/>
    </xf>
    <xf numFmtId="0" fontId="5" fillId="0" borderId="16" xfId="0" applyFont="1" applyFill="1" applyBorder="1" applyAlignment="1">
      <alignment horizontal="left" wrapText="1"/>
    </xf>
    <xf numFmtId="0" fontId="5" fillId="0" borderId="17" xfId="0" applyFont="1" applyFill="1" applyBorder="1" applyAlignment="1">
      <alignment horizontal="left" wrapText="1"/>
    </xf>
    <xf numFmtId="0" fontId="5" fillId="0" borderId="18" xfId="0" applyFont="1" applyFill="1" applyBorder="1" applyAlignment="1">
      <alignment horizontal="left" wrapText="1"/>
    </xf>
    <xf numFmtId="0" fontId="5" fillId="0" borderId="19" xfId="0" applyFont="1" applyFill="1" applyBorder="1" applyAlignment="1">
      <alignment horizontal="left" wrapText="1"/>
    </xf>
    <xf numFmtId="4" fontId="5" fillId="0" borderId="18" xfId="0" applyNumberFormat="1" applyFont="1" applyFill="1" applyBorder="1" applyAlignment="1">
      <alignment horizontal="right"/>
    </xf>
    <xf numFmtId="4" fontId="5" fillId="0" borderId="19" xfId="0" applyNumberFormat="1" applyFont="1" applyFill="1" applyBorder="1" applyAlignment="1">
      <alignment horizontal="right"/>
    </xf>
    <xf numFmtId="4" fontId="5" fillId="0" borderId="16" xfId="0" applyNumberFormat="1" applyFont="1" applyFill="1" applyBorder="1" applyAlignment="1">
      <alignment horizontal="right"/>
    </xf>
    <xf numFmtId="4" fontId="5" fillId="0" borderId="17" xfId="0" applyNumberFormat="1" applyFont="1" applyFill="1" applyBorder="1" applyAlignment="1">
      <alignment horizontal="right"/>
    </xf>
    <xf numFmtId="0" fontId="2" fillId="2" borderId="23" xfId="0" applyFont="1" applyFill="1" applyBorder="1" applyAlignment="1"/>
    <xf numFmtId="0" fontId="2" fillId="2" borderId="24" xfId="0" applyFont="1" applyFill="1" applyBorder="1" applyAlignment="1"/>
    <xf numFmtId="0" fontId="2" fillId="0" borderId="1" xfId="0" applyFont="1" applyBorder="1" applyAlignment="1"/>
    <xf numFmtId="4" fontId="2" fillId="0" borderId="2" xfId="0" applyNumberFormat="1" applyFont="1" applyFill="1" applyBorder="1" applyAlignment="1"/>
    <xf numFmtId="0" fontId="2" fillId="0" borderId="27" xfId="0" applyFont="1" applyBorder="1" applyAlignment="1">
      <alignment horizontal="center" wrapText="1"/>
    </xf>
    <xf numFmtId="0" fontId="2" fillId="0" borderId="28" xfId="0" applyFont="1" applyBorder="1" applyAlignment="1">
      <alignment horizontal="center" wrapText="1"/>
    </xf>
    <xf numFmtId="0" fontId="2" fillId="2" borderId="31" xfId="0" applyFont="1" applyFill="1" applyBorder="1" applyAlignment="1"/>
    <xf numFmtId="0" fontId="2" fillId="2" borderId="32" xfId="0" applyFont="1" applyFill="1" applyBorder="1" applyAlignment="1"/>
    <xf numFmtId="0" fontId="2" fillId="2" borderId="33" xfId="0" applyFont="1" applyFill="1" applyBorder="1" applyAlignment="1"/>
    <xf numFmtId="0" fontId="2" fillId="2" borderId="34" xfId="0" applyFont="1" applyFill="1" applyBorder="1" applyAlignment="1"/>
    <xf numFmtId="0" fontId="2" fillId="2" borderId="35" xfId="0" applyFont="1" applyFill="1" applyBorder="1" applyAlignment="1"/>
    <xf numFmtId="0" fontId="2" fillId="2" borderId="36" xfId="0" applyFont="1" applyFill="1" applyBorder="1" applyAlignment="1"/>
    <xf numFmtId="0" fontId="2" fillId="2" borderId="34" xfId="0" applyFont="1" applyFill="1" applyBorder="1" applyAlignment="1">
      <alignment vertical="center"/>
    </xf>
    <xf numFmtId="0" fontId="2" fillId="2" borderId="35" xfId="0" applyFont="1" applyFill="1" applyBorder="1" applyAlignment="1">
      <alignment vertical="center"/>
    </xf>
    <xf numFmtId="0" fontId="2" fillId="2" borderId="36" xfId="0" applyFont="1" applyFill="1" applyBorder="1" applyAlignment="1">
      <alignment vertical="center"/>
    </xf>
    <xf numFmtId="0" fontId="2" fillId="2" borderId="34" xfId="0" applyFont="1" applyFill="1" applyBorder="1" applyAlignment="1">
      <alignment horizontal="left"/>
    </xf>
    <xf numFmtId="0" fontId="2" fillId="2" borderId="35" xfId="0" applyFont="1" applyFill="1" applyBorder="1" applyAlignment="1">
      <alignment horizontal="left"/>
    </xf>
    <xf numFmtId="0" fontId="2" fillId="2" borderId="36" xfId="0" applyFont="1" applyFill="1" applyBorder="1" applyAlignment="1">
      <alignment horizontal="left"/>
    </xf>
    <xf numFmtId="4" fontId="2" fillId="0" borderId="27" xfId="0" applyNumberFormat="1" applyFont="1" applyFill="1" applyBorder="1" applyAlignment="1"/>
    <xf numFmtId="4" fontId="2" fillId="0" borderId="28" xfId="0" applyNumberFormat="1" applyFont="1" applyFill="1" applyBorder="1" applyAlignment="1"/>
    <xf numFmtId="0" fontId="2" fillId="0" borderId="29" xfId="0" applyFont="1" applyBorder="1" applyAlignment="1"/>
    <xf numFmtId="0" fontId="2" fillId="0" borderId="30" xfId="0" applyFont="1" applyBorder="1" applyAlignment="1"/>
    <xf numFmtId="0" fontId="2" fillId="0" borderId="28" xfId="0" applyFont="1" applyBorder="1" applyAlignment="1"/>
    <xf numFmtId="4" fontId="5" fillId="0" borderId="14" xfId="0" applyNumberFormat="1" applyFont="1" applyFill="1" applyBorder="1" applyAlignment="1"/>
    <xf numFmtId="4" fontId="5" fillId="0" borderId="15" xfId="0" applyNumberFormat="1" applyFont="1" applyFill="1" applyBorder="1" applyAlignment="1"/>
    <xf numFmtId="0" fontId="5" fillId="0" borderId="14" xfId="0" applyFont="1" applyFill="1" applyBorder="1" applyAlignment="1">
      <alignment wrapText="1"/>
    </xf>
    <xf numFmtId="0" fontId="5" fillId="0" borderId="15" xfId="0" applyFont="1" applyFill="1" applyBorder="1" applyAlignment="1">
      <alignment wrapText="1"/>
    </xf>
    <xf numFmtId="4" fontId="5" fillId="0" borderId="26" xfId="0" applyNumberFormat="1" applyFont="1" applyFill="1" applyBorder="1" applyAlignment="1"/>
    <xf numFmtId="4" fontId="5" fillId="0" borderId="7" xfId="0" applyNumberFormat="1" applyFont="1" applyFill="1" applyBorder="1" applyAlignment="1"/>
    <xf numFmtId="0" fontId="5" fillId="0" borderId="26" xfId="0" applyFont="1" applyFill="1" applyBorder="1" applyAlignment="1">
      <alignment wrapText="1"/>
    </xf>
    <xf numFmtId="0" fontId="5" fillId="0" borderId="7" xfId="0" applyFont="1" applyFill="1" applyBorder="1" applyAlignment="1">
      <alignment wrapText="1"/>
    </xf>
    <xf numFmtId="4" fontId="5" fillId="0" borderId="37" xfId="0" applyNumberFormat="1" applyFont="1" applyFill="1" applyBorder="1" applyAlignment="1">
      <alignment horizontal="right"/>
    </xf>
    <xf numFmtId="4" fontId="5" fillId="0" borderId="38" xfId="0" applyNumberFormat="1" applyFont="1" applyFill="1" applyBorder="1" applyAlignment="1">
      <alignment horizontal="right"/>
    </xf>
    <xf numFmtId="0" fontId="5" fillId="0" borderId="37" xfId="0" applyFont="1" applyFill="1" applyBorder="1" applyAlignment="1">
      <alignment horizontal="left" wrapText="1"/>
    </xf>
    <xf numFmtId="0" fontId="5" fillId="0" borderId="38" xfId="0" applyFont="1" applyFill="1" applyBorder="1" applyAlignment="1">
      <alignment horizontal="left" wrapText="1"/>
    </xf>
  </cellXfs>
  <cellStyles count="1">
    <cellStyle name="Normalny" xfId="0" builtinId="0"/>
  </cellStyles>
  <dxfs count="0"/>
  <tableStyles count="0" defaultTableStyle="TableStyleMedium9" defaultPivotStyle="PivotStyleLight16"/>
  <colors>
    <mruColors>
      <color rgb="FFFF99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0"/>
  <sheetViews>
    <sheetView tabSelected="1" workbookViewId="0">
      <selection activeCell="K10" sqref="K10"/>
    </sheetView>
  </sheetViews>
  <sheetFormatPr defaultRowHeight="14.25"/>
  <cols>
    <col min="1" max="1" width="4.125" customWidth="1"/>
    <col min="2" max="2" width="10.625" customWidth="1"/>
    <col min="3" max="3" width="23.375" customWidth="1"/>
    <col min="4" max="4" width="3.5" customWidth="1"/>
    <col min="7" max="7" width="9.875" bestFit="1" customWidth="1"/>
  </cols>
  <sheetData>
    <row r="1" spans="1:7" ht="18.75" thickBot="1">
      <c r="A1" s="9" t="s">
        <v>59</v>
      </c>
      <c r="C1" s="1"/>
    </row>
    <row r="2" spans="1:7" ht="25.5">
      <c r="A2" s="36" t="s">
        <v>0</v>
      </c>
      <c r="B2" s="37" t="s">
        <v>1</v>
      </c>
      <c r="C2" s="37" t="s">
        <v>2</v>
      </c>
      <c r="D2" s="37" t="s">
        <v>3</v>
      </c>
      <c r="E2" s="37" t="s">
        <v>4</v>
      </c>
      <c r="F2" s="37" t="s">
        <v>5</v>
      </c>
      <c r="G2" s="38" t="s">
        <v>6</v>
      </c>
    </row>
    <row r="3" spans="1:7">
      <c r="A3" s="82" t="s">
        <v>33</v>
      </c>
      <c r="B3" s="83"/>
      <c r="C3" s="83"/>
      <c r="D3" s="83"/>
      <c r="E3" s="83"/>
      <c r="F3" s="84"/>
      <c r="G3" s="39"/>
    </row>
    <row r="4" spans="1:7" ht="89.25">
      <c r="A4" s="20">
        <v>1</v>
      </c>
      <c r="B4" s="31" t="s">
        <v>29</v>
      </c>
      <c r="C4" s="28" t="s">
        <v>30</v>
      </c>
      <c r="D4" s="19" t="s">
        <v>31</v>
      </c>
      <c r="E4" s="25">
        <v>1</v>
      </c>
      <c r="F4" s="25"/>
      <c r="G4" s="40"/>
    </row>
    <row r="5" spans="1:7">
      <c r="A5" s="82" t="s">
        <v>32</v>
      </c>
      <c r="B5" s="83"/>
      <c r="C5" s="83"/>
      <c r="D5" s="83"/>
      <c r="E5" s="83"/>
      <c r="F5" s="84"/>
      <c r="G5" s="39"/>
    </row>
    <row r="6" spans="1:7" ht="55.5" customHeight="1">
      <c r="A6" s="26">
        <v>2</v>
      </c>
      <c r="B6" s="31" t="s">
        <v>35</v>
      </c>
      <c r="C6" s="29" t="s">
        <v>25</v>
      </c>
      <c r="D6" s="24" t="s">
        <v>51</v>
      </c>
      <c r="E6" s="25">
        <v>4.5</v>
      </c>
      <c r="F6" s="27"/>
      <c r="G6" s="40"/>
    </row>
    <row r="7" spans="1:7" ht="51">
      <c r="A7" s="26">
        <v>3</v>
      </c>
      <c r="B7" s="31" t="s">
        <v>35</v>
      </c>
      <c r="C7" s="30" t="s">
        <v>41</v>
      </c>
      <c r="D7" s="24" t="s">
        <v>42</v>
      </c>
      <c r="E7" s="25">
        <v>3</v>
      </c>
      <c r="F7" s="27"/>
      <c r="G7" s="40"/>
    </row>
    <row r="8" spans="1:7" ht="25.5">
      <c r="A8" s="26">
        <v>4</v>
      </c>
      <c r="B8" s="31" t="s">
        <v>36</v>
      </c>
      <c r="C8" s="29" t="s">
        <v>37</v>
      </c>
      <c r="D8" s="24" t="s">
        <v>51</v>
      </c>
      <c r="E8" s="48">
        <v>734</v>
      </c>
      <c r="F8" s="25"/>
      <c r="G8" s="40"/>
    </row>
    <row r="9" spans="1:7">
      <c r="A9" s="76" t="s">
        <v>48</v>
      </c>
      <c r="B9" s="77"/>
      <c r="C9" s="77"/>
      <c r="D9" s="77"/>
      <c r="E9" s="77"/>
      <c r="F9" s="78"/>
      <c r="G9" s="39"/>
    </row>
    <row r="10" spans="1:7" ht="102">
      <c r="A10" s="26">
        <v>5</v>
      </c>
      <c r="B10" s="31" t="s">
        <v>24</v>
      </c>
      <c r="C10" s="30" t="s">
        <v>52</v>
      </c>
      <c r="D10" s="24" t="s">
        <v>42</v>
      </c>
      <c r="E10" s="25">
        <v>3</v>
      </c>
      <c r="F10" s="25"/>
      <c r="G10" s="40"/>
    </row>
    <row r="11" spans="1:7">
      <c r="A11" s="76" t="s">
        <v>49</v>
      </c>
      <c r="B11" s="77"/>
      <c r="C11" s="77"/>
      <c r="D11" s="77"/>
      <c r="E11" s="77"/>
      <c r="F11" s="78"/>
      <c r="G11" s="39"/>
    </row>
    <row r="12" spans="1:7" ht="38.25">
      <c r="A12" s="49">
        <v>6</v>
      </c>
      <c r="B12" s="41" t="s">
        <v>38</v>
      </c>
      <c r="C12" s="30" t="s">
        <v>53</v>
      </c>
      <c r="D12" s="24" t="s">
        <v>7</v>
      </c>
      <c r="E12" s="25">
        <v>3067</v>
      </c>
    </row>
    <row r="13" spans="1:7" ht="63.75">
      <c r="A13" s="26">
        <v>7</v>
      </c>
      <c r="B13" s="41" t="s">
        <v>38</v>
      </c>
      <c r="C13" s="24" t="s">
        <v>39</v>
      </c>
      <c r="D13" s="24" t="s">
        <v>7</v>
      </c>
      <c r="E13" s="25">
        <v>3067</v>
      </c>
      <c r="F13" s="27"/>
      <c r="G13" s="40"/>
    </row>
    <row r="14" spans="1:7" ht="63.75">
      <c r="A14" s="26">
        <v>8</v>
      </c>
      <c r="B14" s="42" t="s">
        <v>20</v>
      </c>
      <c r="C14" s="30" t="s">
        <v>56</v>
      </c>
      <c r="D14" s="24"/>
      <c r="E14" s="25">
        <v>3067</v>
      </c>
      <c r="F14" s="27"/>
      <c r="G14" s="40"/>
    </row>
    <row r="15" spans="1:7" ht="51">
      <c r="A15" s="21">
        <v>9</v>
      </c>
      <c r="B15" s="42" t="s">
        <v>9</v>
      </c>
      <c r="C15" s="43" t="s">
        <v>54</v>
      </c>
      <c r="D15" s="24" t="s">
        <v>8</v>
      </c>
      <c r="E15" s="25">
        <v>1479</v>
      </c>
      <c r="F15" s="27"/>
      <c r="G15" s="40"/>
    </row>
    <row r="16" spans="1:7" ht="89.25">
      <c r="A16" s="26">
        <v>10</v>
      </c>
      <c r="B16" s="42" t="s">
        <v>20</v>
      </c>
      <c r="C16" s="30" t="s">
        <v>57</v>
      </c>
      <c r="D16" s="24" t="s">
        <v>7</v>
      </c>
      <c r="E16" s="25">
        <v>2377</v>
      </c>
      <c r="F16" s="25"/>
      <c r="G16" s="40"/>
    </row>
    <row r="17" spans="1:7" ht="51.75" customHeight="1">
      <c r="A17" s="21">
        <v>11</v>
      </c>
      <c r="B17" s="42" t="s">
        <v>22</v>
      </c>
      <c r="C17" s="30" t="s">
        <v>43</v>
      </c>
      <c r="D17" s="23" t="s">
        <v>42</v>
      </c>
      <c r="E17" s="18">
        <v>21</v>
      </c>
      <c r="F17" s="15"/>
      <c r="G17" s="22"/>
    </row>
    <row r="18" spans="1:7" ht="51">
      <c r="A18" s="26">
        <v>12</v>
      </c>
      <c r="B18" s="42" t="s">
        <v>22</v>
      </c>
      <c r="C18" s="19" t="s">
        <v>26</v>
      </c>
      <c r="D18" s="23" t="s">
        <v>7</v>
      </c>
      <c r="E18" s="25">
        <v>2377</v>
      </c>
      <c r="F18" s="25"/>
      <c r="G18" s="40"/>
    </row>
    <row r="19" spans="1:7" ht="51">
      <c r="A19" s="26">
        <v>13</v>
      </c>
      <c r="B19" s="42" t="s">
        <v>27</v>
      </c>
      <c r="C19" s="28" t="s">
        <v>47</v>
      </c>
      <c r="D19" s="23" t="s">
        <v>8</v>
      </c>
      <c r="E19" s="25">
        <v>614</v>
      </c>
      <c r="F19" s="25"/>
      <c r="G19" s="40"/>
    </row>
    <row r="20" spans="1:7" ht="76.5">
      <c r="A20" s="26">
        <v>14</v>
      </c>
      <c r="B20" s="42" t="s">
        <v>27</v>
      </c>
      <c r="C20" s="28" t="s">
        <v>55</v>
      </c>
      <c r="D20" s="24" t="s">
        <v>7</v>
      </c>
      <c r="E20" s="25">
        <v>142</v>
      </c>
      <c r="F20" s="25"/>
      <c r="G20" s="40"/>
    </row>
    <row r="21" spans="1:7" ht="39" customHeight="1">
      <c r="A21" s="26">
        <v>15</v>
      </c>
      <c r="B21" s="42" t="s">
        <v>27</v>
      </c>
      <c r="C21" s="28" t="s">
        <v>40</v>
      </c>
      <c r="D21" s="24" t="s">
        <v>7</v>
      </c>
      <c r="E21" s="25">
        <v>1634</v>
      </c>
      <c r="F21" s="25"/>
      <c r="G21" s="40"/>
    </row>
    <row r="22" spans="1:7">
      <c r="A22" s="79" t="s">
        <v>50</v>
      </c>
      <c r="B22" s="80"/>
      <c r="C22" s="80"/>
      <c r="D22" s="80"/>
      <c r="E22" s="80"/>
      <c r="F22" s="81"/>
      <c r="G22" s="39"/>
    </row>
    <row r="23" spans="1:7" ht="38.25">
      <c r="A23" s="21">
        <v>16</v>
      </c>
      <c r="B23" s="32" t="s">
        <v>24</v>
      </c>
      <c r="C23" s="16" t="s">
        <v>45</v>
      </c>
      <c r="D23" s="16" t="s">
        <v>19</v>
      </c>
      <c r="E23" s="18">
        <v>2.4</v>
      </c>
      <c r="F23" s="15"/>
      <c r="G23" s="22"/>
    </row>
    <row r="24" spans="1:7" ht="38.25">
      <c r="A24" s="21">
        <v>17</v>
      </c>
      <c r="B24" s="32" t="s">
        <v>24</v>
      </c>
      <c r="C24" s="33" t="s">
        <v>44</v>
      </c>
      <c r="D24" s="17" t="s">
        <v>8</v>
      </c>
      <c r="E24" s="18">
        <v>16</v>
      </c>
      <c r="F24" s="15"/>
      <c r="G24" s="22"/>
    </row>
    <row r="25" spans="1:7" ht="38.25">
      <c r="A25" s="21">
        <v>18</v>
      </c>
      <c r="B25" s="32" t="s">
        <v>24</v>
      </c>
      <c r="C25" s="34" t="s">
        <v>46</v>
      </c>
      <c r="D25" s="17" t="s">
        <v>19</v>
      </c>
      <c r="E25" s="18">
        <v>2.7</v>
      </c>
      <c r="F25" s="15"/>
      <c r="G25" s="22"/>
    </row>
    <row r="26" spans="1:7" ht="25.5">
      <c r="A26" s="21">
        <v>19</v>
      </c>
      <c r="B26" s="32" t="s">
        <v>24</v>
      </c>
      <c r="C26" s="34" t="s">
        <v>28</v>
      </c>
      <c r="D26" s="23" t="s">
        <v>42</v>
      </c>
      <c r="E26" s="18">
        <v>4</v>
      </c>
      <c r="F26" s="15"/>
      <c r="G26" s="22"/>
    </row>
    <row r="27" spans="1:7" ht="63.75">
      <c r="A27" s="21">
        <v>20</v>
      </c>
      <c r="B27" s="35" t="s">
        <v>23</v>
      </c>
      <c r="C27" s="34" t="s">
        <v>58</v>
      </c>
      <c r="D27" s="23" t="s">
        <v>7</v>
      </c>
      <c r="E27" s="18">
        <v>27.6</v>
      </c>
      <c r="F27" s="15"/>
      <c r="G27" s="22"/>
    </row>
    <row r="28" spans="1:7">
      <c r="A28" s="76" t="s">
        <v>10</v>
      </c>
      <c r="B28" s="77"/>
      <c r="C28" s="77"/>
      <c r="D28" s="77"/>
      <c r="E28" s="77"/>
      <c r="F28" s="78"/>
      <c r="G28" s="44"/>
    </row>
    <row r="29" spans="1:7">
      <c r="A29" s="76" t="s">
        <v>18</v>
      </c>
      <c r="B29" s="77"/>
      <c r="C29" s="77"/>
      <c r="D29" s="77"/>
      <c r="E29" s="77"/>
      <c r="F29" s="78"/>
      <c r="G29" s="44"/>
    </row>
    <row r="30" spans="1:7" ht="15" thickBot="1">
      <c r="A30" s="73" t="s">
        <v>11</v>
      </c>
      <c r="B30" s="74"/>
      <c r="C30" s="74"/>
      <c r="D30" s="74"/>
      <c r="E30" s="74"/>
      <c r="F30" s="75"/>
      <c r="G30" s="45"/>
    </row>
    <row r="31" spans="1:7" ht="15" thickBot="1">
      <c r="A31" s="9"/>
      <c r="B31" s="10"/>
      <c r="C31" s="10"/>
      <c r="D31" s="10"/>
      <c r="E31" s="10"/>
      <c r="F31" s="10"/>
      <c r="G31" s="10"/>
    </row>
    <row r="32" spans="1:7" ht="26.25" customHeight="1" thickBot="1">
      <c r="A32" s="2" t="s">
        <v>0</v>
      </c>
      <c r="B32" s="71" t="s">
        <v>12</v>
      </c>
      <c r="C32" s="72"/>
      <c r="D32" s="71" t="s">
        <v>6</v>
      </c>
      <c r="E32" s="72"/>
      <c r="F32" s="3" t="s">
        <v>13</v>
      </c>
      <c r="G32" s="4" t="s">
        <v>14</v>
      </c>
    </row>
    <row r="33" spans="1:7" ht="14.25" customHeight="1">
      <c r="A33" s="7">
        <v>1</v>
      </c>
      <c r="B33" s="61" t="s">
        <v>34</v>
      </c>
      <c r="C33" s="62"/>
      <c r="D33" s="63"/>
      <c r="E33" s="64"/>
      <c r="F33" s="11"/>
      <c r="G33" s="12"/>
    </row>
    <row r="34" spans="1:7" ht="14.25" customHeight="1">
      <c r="A34" s="7">
        <v>2</v>
      </c>
      <c r="B34" s="100" t="s">
        <v>15</v>
      </c>
      <c r="C34" s="101"/>
      <c r="D34" s="98"/>
      <c r="E34" s="99"/>
      <c r="F34" s="11"/>
      <c r="G34" s="12"/>
    </row>
    <row r="35" spans="1:7" ht="14.25" customHeight="1">
      <c r="A35" s="8">
        <v>3</v>
      </c>
      <c r="B35" s="96" t="s">
        <v>16</v>
      </c>
      <c r="C35" s="97"/>
      <c r="D35" s="94"/>
      <c r="E35" s="95"/>
      <c r="F35" s="13"/>
      <c r="G35" s="14"/>
    </row>
    <row r="36" spans="1:7" ht="15" thickBot="1">
      <c r="A36" s="8">
        <f>A35+1</f>
        <v>4</v>
      </c>
      <c r="B36" s="92" t="s">
        <v>21</v>
      </c>
      <c r="C36" s="93"/>
      <c r="D36" s="90"/>
      <c r="E36" s="91"/>
      <c r="F36" s="13"/>
      <c r="G36" s="14"/>
    </row>
    <row r="37" spans="1:7" ht="15" thickBot="1">
      <c r="A37" s="87" t="s">
        <v>17</v>
      </c>
      <c r="B37" s="88"/>
      <c r="C37" s="89"/>
      <c r="D37" s="85"/>
      <c r="E37" s="86"/>
      <c r="F37" s="5"/>
      <c r="G37" s="6"/>
    </row>
    <row r="38" spans="1:7">
      <c r="A38" s="10"/>
      <c r="B38" s="10"/>
      <c r="C38" s="10"/>
      <c r="D38" s="10"/>
      <c r="E38" s="10"/>
      <c r="F38" s="10"/>
      <c r="G38" s="10"/>
    </row>
    <row r="39" spans="1:7">
      <c r="A39" s="10"/>
      <c r="B39" s="10"/>
      <c r="C39" s="10"/>
      <c r="D39" s="10"/>
      <c r="E39" s="10"/>
      <c r="F39" s="10"/>
      <c r="G39" s="10"/>
    </row>
    <row r="40" spans="1:7">
      <c r="A40" s="10"/>
      <c r="B40" s="10"/>
      <c r="C40" s="10"/>
      <c r="D40" s="10"/>
      <c r="E40" s="10"/>
      <c r="F40" s="10"/>
      <c r="G40" s="10"/>
    </row>
  </sheetData>
  <mergeCells count="20">
    <mergeCell ref="D35:E35"/>
    <mergeCell ref="A30:F30"/>
    <mergeCell ref="A37:C37"/>
    <mergeCell ref="D37:E37"/>
    <mergeCell ref="A3:F3"/>
    <mergeCell ref="B32:C32"/>
    <mergeCell ref="D32:E32"/>
    <mergeCell ref="B36:C36"/>
    <mergeCell ref="D36:E36"/>
    <mergeCell ref="A5:F5"/>
    <mergeCell ref="A11:F11"/>
    <mergeCell ref="A28:F28"/>
    <mergeCell ref="A29:F29"/>
    <mergeCell ref="A22:F22"/>
    <mergeCell ref="A9:F9"/>
    <mergeCell ref="B34:C34"/>
    <mergeCell ref="B33:C33"/>
    <mergeCell ref="D33:E33"/>
    <mergeCell ref="D34:E34"/>
    <mergeCell ref="B35:C3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0"/>
  <sheetViews>
    <sheetView topLeftCell="A37" workbookViewId="0">
      <selection activeCell="K39" sqref="K39"/>
    </sheetView>
  </sheetViews>
  <sheetFormatPr defaultRowHeight="14.25"/>
  <cols>
    <col min="1" max="1" width="4.125" customWidth="1"/>
    <col min="2" max="2" width="10.625" customWidth="1"/>
    <col min="3" max="3" width="23.375" customWidth="1"/>
    <col min="4" max="4" width="3.5" customWidth="1"/>
  </cols>
  <sheetData>
    <row r="1" spans="1:7" ht="18.75" thickBot="1">
      <c r="A1" s="9" t="s">
        <v>61</v>
      </c>
      <c r="C1" s="1"/>
    </row>
    <row r="2" spans="1:7" ht="25.5">
      <c r="A2" s="36" t="s">
        <v>0</v>
      </c>
      <c r="B2" s="37" t="s">
        <v>1</v>
      </c>
      <c r="C2" s="37" t="s">
        <v>2</v>
      </c>
      <c r="D2" s="37" t="s">
        <v>3</v>
      </c>
      <c r="E2" s="37" t="s">
        <v>4</v>
      </c>
      <c r="F2" s="37" t="s">
        <v>5</v>
      </c>
      <c r="G2" s="38" t="s">
        <v>6</v>
      </c>
    </row>
    <row r="3" spans="1:7">
      <c r="A3" s="50" t="s">
        <v>33</v>
      </c>
      <c r="B3" s="51"/>
      <c r="C3" s="51"/>
      <c r="D3" s="51"/>
      <c r="E3" s="51"/>
      <c r="F3" s="51"/>
      <c r="G3" s="39"/>
    </row>
    <row r="4" spans="1:7" ht="89.25">
      <c r="A4" s="20">
        <v>1</v>
      </c>
      <c r="B4" s="31" t="s">
        <v>29</v>
      </c>
      <c r="C4" s="28" t="s">
        <v>30</v>
      </c>
      <c r="D4" s="19" t="s">
        <v>31</v>
      </c>
      <c r="E4" s="25">
        <v>0.34</v>
      </c>
      <c r="F4" s="25"/>
      <c r="G4" s="40"/>
    </row>
    <row r="5" spans="1:7">
      <c r="A5" s="50" t="s">
        <v>32</v>
      </c>
      <c r="B5" s="51"/>
      <c r="C5" s="51"/>
      <c r="D5" s="51"/>
      <c r="E5" s="51"/>
      <c r="F5" s="51"/>
      <c r="G5" s="39"/>
    </row>
    <row r="6" spans="1:7" ht="55.5" customHeight="1">
      <c r="A6" s="26">
        <v>2</v>
      </c>
      <c r="B6" s="31" t="s">
        <v>35</v>
      </c>
      <c r="C6" s="29" t="s">
        <v>25</v>
      </c>
      <c r="D6" s="24" t="s">
        <v>51</v>
      </c>
      <c r="E6" s="25">
        <v>0</v>
      </c>
      <c r="F6" s="27"/>
      <c r="G6" s="40"/>
    </row>
    <row r="7" spans="1:7" ht="51">
      <c r="A7" s="26">
        <v>3</v>
      </c>
      <c r="B7" s="31" t="s">
        <v>35</v>
      </c>
      <c r="C7" s="30" t="s">
        <v>41</v>
      </c>
      <c r="D7" s="24" t="s">
        <v>42</v>
      </c>
      <c r="E7" s="25">
        <v>1</v>
      </c>
      <c r="F7" s="27"/>
      <c r="G7" s="40"/>
    </row>
    <row r="8" spans="1:7" ht="25.5">
      <c r="A8" s="26">
        <v>4</v>
      </c>
      <c r="B8" s="31" t="s">
        <v>36</v>
      </c>
      <c r="C8" s="29" t="s">
        <v>37</v>
      </c>
      <c r="D8" s="24" t="s">
        <v>51</v>
      </c>
      <c r="E8" s="48">
        <v>250</v>
      </c>
      <c r="F8" s="25"/>
      <c r="G8" s="40"/>
    </row>
    <row r="9" spans="1:7">
      <c r="A9" s="55" t="s">
        <v>48</v>
      </c>
      <c r="B9" s="56"/>
      <c r="C9" s="56"/>
      <c r="D9" s="56"/>
      <c r="E9" s="56"/>
      <c r="F9" s="56"/>
      <c r="G9" s="39"/>
    </row>
    <row r="10" spans="1:7" ht="102">
      <c r="A10" s="26">
        <v>5</v>
      </c>
      <c r="B10" s="31" t="s">
        <v>24</v>
      </c>
      <c r="C10" s="30" t="s">
        <v>52</v>
      </c>
      <c r="D10" s="24" t="s">
        <v>42</v>
      </c>
      <c r="E10" s="25">
        <v>1</v>
      </c>
      <c r="F10" s="25"/>
      <c r="G10" s="40"/>
    </row>
    <row r="11" spans="1:7">
      <c r="A11" s="55" t="s">
        <v>49</v>
      </c>
      <c r="B11" s="56"/>
      <c r="C11" s="56"/>
      <c r="D11" s="56"/>
      <c r="E11" s="56"/>
      <c r="F11" s="56"/>
      <c r="G11" s="39"/>
    </row>
    <row r="12" spans="1:7" ht="38.25">
      <c r="A12" s="49">
        <v>6</v>
      </c>
      <c r="B12" s="41" t="s">
        <v>38</v>
      </c>
      <c r="C12" s="30" t="s">
        <v>53</v>
      </c>
      <c r="D12" s="24" t="s">
        <v>7</v>
      </c>
      <c r="E12" s="25">
        <v>1000</v>
      </c>
    </row>
    <row r="13" spans="1:7" ht="63.75">
      <c r="A13" s="26">
        <v>7</v>
      </c>
      <c r="B13" s="41" t="s">
        <v>38</v>
      </c>
      <c r="C13" s="24" t="s">
        <v>39</v>
      </c>
      <c r="D13" s="24" t="s">
        <v>7</v>
      </c>
      <c r="E13" s="25">
        <v>1000</v>
      </c>
      <c r="F13" s="27"/>
      <c r="G13" s="40"/>
    </row>
    <row r="14" spans="1:7" ht="63.75">
      <c r="A14" s="26">
        <v>8</v>
      </c>
      <c r="B14" s="42" t="s">
        <v>20</v>
      </c>
      <c r="C14" s="30" t="s">
        <v>56</v>
      </c>
      <c r="D14" s="24"/>
      <c r="E14" s="25">
        <v>1000</v>
      </c>
      <c r="F14" s="27"/>
      <c r="G14" s="40"/>
    </row>
    <row r="15" spans="1:7" ht="51">
      <c r="A15" s="21">
        <v>9</v>
      </c>
      <c r="B15" s="42" t="s">
        <v>9</v>
      </c>
      <c r="C15" s="43" t="s">
        <v>54</v>
      </c>
      <c r="D15" s="24" t="s">
        <v>8</v>
      </c>
      <c r="E15" s="25">
        <v>496</v>
      </c>
      <c r="F15" s="27"/>
      <c r="G15" s="40"/>
    </row>
    <row r="16" spans="1:7" ht="89.25">
      <c r="A16" s="26">
        <v>10</v>
      </c>
      <c r="B16" s="42" t="s">
        <v>20</v>
      </c>
      <c r="C16" s="30" t="s">
        <v>57</v>
      </c>
      <c r="D16" s="24" t="s">
        <v>7</v>
      </c>
      <c r="E16" s="25">
        <v>850</v>
      </c>
      <c r="F16" s="25"/>
      <c r="G16" s="40"/>
    </row>
    <row r="17" spans="1:7" ht="51.75" customHeight="1">
      <c r="A17" s="21">
        <v>11</v>
      </c>
      <c r="B17" s="42" t="s">
        <v>22</v>
      </c>
      <c r="C17" s="30" t="s">
        <v>43</v>
      </c>
      <c r="D17" s="23" t="s">
        <v>42</v>
      </c>
      <c r="E17" s="18">
        <v>6</v>
      </c>
      <c r="F17" s="15"/>
      <c r="G17" s="22"/>
    </row>
    <row r="18" spans="1:7" ht="51">
      <c r="A18" s="26">
        <v>12</v>
      </c>
      <c r="B18" s="42" t="s">
        <v>22</v>
      </c>
      <c r="C18" s="19" t="s">
        <v>26</v>
      </c>
      <c r="D18" s="23" t="s">
        <v>7</v>
      </c>
      <c r="E18" s="25">
        <v>850</v>
      </c>
      <c r="F18" s="25"/>
      <c r="G18" s="40"/>
    </row>
    <row r="19" spans="1:7" ht="51">
      <c r="A19" s="26">
        <v>13</v>
      </c>
      <c r="B19" s="42" t="s">
        <v>27</v>
      </c>
      <c r="C19" s="28" t="s">
        <v>47</v>
      </c>
      <c r="D19" s="23" t="s">
        <v>8</v>
      </c>
      <c r="E19" s="25">
        <v>614</v>
      </c>
      <c r="F19" s="25"/>
      <c r="G19" s="40"/>
    </row>
    <row r="20" spans="1:7" ht="76.5">
      <c r="A20" s="26">
        <v>14</v>
      </c>
      <c r="B20" s="42" t="s">
        <v>27</v>
      </c>
      <c r="C20" s="28" t="s">
        <v>55</v>
      </c>
      <c r="D20" s="24" t="s">
        <v>7</v>
      </c>
      <c r="E20" s="25">
        <v>48</v>
      </c>
      <c r="F20" s="25"/>
      <c r="G20" s="40"/>
    </row>
    <row r="21" spans="1:7" ht="39" customHeight="1">
      <c r="A21" s="26">
        <v>15</v>
      </c>
      <c r="B21" s="42" t="s">
        <v>27</v>
      </c>
      <c r="C21" s="28" t="s">
        <v>40</v>
      </c>
      <c r="D21" s="24" t="s">
        <v>7</v>
      </c>
      <c r="E21" s="25">
        <v>556</v>
      </c>
      <c r="F21" s="25"/>
      <c r="G21" s="40"/>
    </row>
    <row r="22" spans="1:7">
      <c r="A22" s="57" t="s">
        <v>50</v>
      </c>
      <c r="B22" s="58"/>
      <c r="C22" s="58"/>
      <c r="D22" s="58"/>
      <c r="E22" s="58"/>
      <c r="F22" s="58"/>
      <c r="G22" s="39"/>
    </row>
    <row r="23" spans="1:7" ht="38.25">
      <c r="A23" s="21">
        <v>16</v>
      </c>
      <c r="B23" s="32" t="s">
        <v>24</v>
      </c>
      <c r="C23" s="16" t="s">
        <v>45</v>
      </c>
      <c r="D23" s="16" t="s">
        <v>19</v>
      </c>
      <c r="E23" s="18">
        <v>0</v>
      </c>
      <c r="F23" s="15"/>
      <c r="G23" s="22"/>
    </row>
    <row r="24" spans="1:7" ht="38.25">
      <c r="A24" s="21">
        <v>17</v>
      </c>
      <c r="B24" s="32" t="s">
        <v>24</v>
      </c>
      <c r="C24" s="33" t="s">
        <v>44</v>
      </c>
      <c r="D24" s="17" t="s">
        <v>8</v>
      </c>
      <c r="E24" s="18">
        <v>0</v>
      </c>
      <c r="F24" s="15"/>
      <c r="G24" s="22"/>
    </row>
    <row r="25" spans="1:7" ht="38.25">
      <c r="A25" s="21">
        <v>18</v>
      </c>
      <c r="B25" s="32" t="s">
        <v>24</v>
      </c>
      <c r="C25" s="34" t="s">
        <v>46</v>
      </c>
      <c r="D25" s="17" t="s">
        <v>19</v>
      </c>
      <c r="E25" s="18">
        <v>0</v>
      </c>
      <c r="F25" s="15"/>
      <c r="G25" s="22"/>
    </row>
    <row r="26" spans="1:7" ht="25.5">
      <c r="A26" s="21">
        <v>19</v>
      </c>
      <c r="B26" s="32" t="s">
        <v>24</v>
      </c>
      <c r="C26" s="34" t="s">
        <v>28</v>
      </c>
      <c r="D26" s="23" t="s">
        <v>42</v>
      </c>
      <c r="E26" s="18">
        <v>0</v>
      </c>
      <c r="F26" s="15"/>
      <c r="G26" s="22"/>
    </row>
    <row r="27" spans="1:7" ht="63.75">
      <c r="A27" s="21">
        <v>20</v>
      </c>
      <c r="B27" s="35" t="s">
        <v>23</v>
      </c>
      <c r="C27" s="34" t="s">
        <v>58</v>
      </c>
      <c r="D27" s="23" t="s">
        <v>7</v>
      </c>
      <c r="E27" s="18">
        <v>0</v>
      </c>
      <c r="F27" s="15"/>
      <c r="G27" s="22"/>
    </row>
    <row r="28" spans="1:7">
      <c r="A28" s="55" t="s">
        <v>10</v>
      </c>
      <c r="B28" s="56"/>
      <c r="C28" s="56"/>
      <c r="D28" s="56"/>
      <c r="E28" s="56"/>
      <c r="F28" s="56"/>
      <c r="G28" s="44"/>
    </row>
    <row r="29" spans="1:7">
      <c r="A29" s="55" t="s">
        <v>18</v>
      </c>
      <c r="B29" s="56"/>
      <c r="C29" s="56"/>
      <c r="D29" s="56"/>
      <c r="E29" s="56"/>
      <c r="F29" s="56"/>
      <c r="G29" s="44"/>
    </row>
    <row r="30" spans="1:7" ht="15" thickBot="1">
      <c r="A30" s="67" t="s">
        <v>11</v>
      </c>
      <c r="B30" s="68"/>
      <c r="C30" s="68"/>
      <c r="D30" s="68"/>
      <c r="E30" s="68"/>
      <c r="F30" s="68"/>
      <c r="G30" s="45"/>
    </row>
    <row r="31" spans="1:7" ht="15" thickBot="1">
      <c r="A31" s="9"/>
      <c r="B31" s="10"/>
      <c r="C31" s="10"/>
      <c r="D31" s="10"/>
      <c r="E31" s="10"/>
      <c r="F31" s="10"/>
      <c r="G31" s="10"/>
    </row>
    <row r="32" spans="1:7" ht="26.25" thickBot="1">
      <c r="A32" s="2" t="s">
        <v>0</v>
      </c>
      <c r="B32" s="52" t="s">
        <v>12</v>
      </c>
      <c r="C32" s="52"/>
      <c r="D32" s="52" t="s">
        <v>6</v>
      </c>
      <c r="E32" s="52"/>
      <c r="F32" s="47" t="s">
        <v>13</v>
      </c>
      <c r="G32" s="4" t="s">
        <v>14</v>
      </c>
    </row>
    <row r="33" spans="1:7" ht="14.25" customHeight="1">
      <c r="A33" s="7">
        <v>1</v>
      </c>
      <c r="B33" s="61" t="s">
        <v>34</v>
      </c>
      <c r="C33" s="62"/>
      <c r="D33" s="63"/>
      <c r="E33" s="64"/>
      <c r="F33" s="11"/>
      <c r="G33" s="12"/>
    </row>
    <row r="34" spans="1:7" ht="14.25" customHeight="1">
      <c r="A34" s="7">
        <v>2</v>
      </c>
      <c r="B34" s="59" t="s">
        <v>15</v>
      </c>
      <c r="C34" s="60"/>
      <c r="D34" s="65"/>
      <c r="E34" s="66"/>
      <c r="F34" s="11"/>
      <c r="G34" s="12"/>
    </row>
    <row r="35" spans="1:7">
      <c r="A35" s="8">
        <v>3</v>
      </c>
      <c r="B35" s="53" t="s">
        <v>16</v>
      </c>
      <c r="C35" s="53"/>
      <c r="D35" s="54"/>
      <c r="E35" s="54"/>
      <c r="F35" s="13"/>
      <c r="G35" s="14"/>
    </row>
    <row r="36" spans="1:7" ht="15" thickBot="1">
      <c r="A36" s="8">
        <f>A35+1</f>
        <v>4</v>
      </c>
      <c r="B36" s="53" t="s">
        <v>21</v>
      </c>
      <c r="C36" s="53"/>
      <c r="D36" s="54"/>
      <c r="E36" s="54"/>
      <c r="F36" s="13"/>
      <c r="G36" s="14"/>
    </row>
    <row r="37" spans="1:7" ht="15" thickBot="1">
      <c r="A37" s="69" t="s">
        <v>17</v>
      </c>
      <c r="B37" s="69"/>
      <c r="C37" s="69"/>
      <c r="D37" s="70"/>
      <c r="E37" s="70"/>
      <c r="F37" s="46"/>
      <c r="G37" s="6"/>
    </row>
    <row r="38" spans="1:7">
      <c r="A38" s="10"/>
      <c r="B38" s="10"/>
      <c r="C38" s="10"/>
      <c r="D38" s="10"/>
      <c r="E38" s="10"/>
      <c r="F38" s="10"/>
      <c r="G38" s="10"/>
    </row>
    <row r="39" spans="1:7">
      <c r="A39" s="10"/>
      <c r="B39" s="10"/>
      <c r="C39" s="10"/>
      <c r="D39" s="10"/>
      <c r="E39" s="10"/>
      <c r="F39" s="10"/>
      <c r="G39" s="10"/>
    </row>
    <row r="40" spans="1:7">
      <c r="A40" s="10"/>
      <c r="B40" s="10"/>
      <c r="C40" s="10"/>
      <c r="D40" s="10"/>
      <c r="E40" s="10"/>
      <c r="F40" s="10"/>
      <c r="G40" s="10"/>
    </row>
  </sheetData>
  <mergeCells count="20">
    <mergeCell ref="A28:F28"/>
    <mergeCell ref="A3:F3"/>
    <mergeCell ref="A5:F5"/>
    <mergeCell ref="A9:F9"/>
    <mergeCell ref="A11:F11"/>
    <mergeCell ref="A22:F22"/>
    <mergeCell ref="A29:F29"/>
    <mergeCell ref="A30:F30"/>
    <mergeCell ref="B32:C32"/>
    <mergeCell ref="D32:E32"/>
    <mergeCell ref="B33:C33"/>
    <mergeCell ref="D33:E33"/>
    <mergeCell ref="B34:C34"/>
    <mergeCell ref="D34:E34"/>
    <mergeCell ref="B35:C35"/>
    <mergeCell ref="D35:E35"/>
    <mergeCell ref="B36:C36"/>
    <mergeCell ref="D36:E36"/>
    <mergeCell ref="A37:C37"/>
    <mergeCell ref="D37:E3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M40"/>
  <sheetViews>
    <sheetView workbookViewId="0">
      <selection activeCell="I6" sqref="I6"/>
    </sheetView>
  </sheetViews>
  <sheetFormatPr defaultRowHeight="14.25"/>
  <cols>
    <col min="1" max="1" width="4.125" customWidth="1"/>
    <col min="2" max="2" width="10.625" customWidth="1"/>
    <col min="3" max="3" width="23.375" customWidth="1"/>
    <col min="4" max="4" width="3.5" customWidth="1"/>
  </cols>
  <sheetData>
    <row r="1" spans="1:13" ht="18.75" thickBot="1">
      <c r="A1" s="9" t="s">
        <v>60</v>
      </c>
      <c r="C1" s="1"/>
    </row>
    <row r="2" spans="1:13" ht="25.5">
      <c r="A2" s="36" t="s">
        <v>0</v>
      </c>
      <c r="B2" s="37" t="s">
        <v>1</v>
      </c>
      <c r="C2" s="37" t="s">
        <v>2</v>
      </c>
      <c r="D2" s="37" t="s">
        <v>3</v>
      </c>
      <c r="E2" s="37" t="s">
        <v>4</v>
      </c>
      <c r="F2" s="37" t="s">
        <v>5</v>
      </c>
      <c r="G2" s="38" t="s">
        <v>6</v>
      </c>
    </row>
    <row r="3" spans="1:13">
      <c r="A3" s="50" t="s">
        <v>33</v>
      </c>
      <c r="B3" s="51"/>
      <c r="C3" s="51"/>
      <c r="D3" s="51"/>
      <c r="E3" s="51"/>
      <c r="F3" s="51"/>
      <c r="G3" s="39"/>
    </row>
    <row r="4" spans="1:13" ht="89.25">
      <c r="A4" s="20">
        <v>1</v>
      </c>
      <c r="B4" s="31" t="s">
        <v>29</v>
      </c>
      <c r="C4" s="28" t="s">
        <v>30</v>
      </c>
      <c r="D4" s="19" t="s">
        <v>31</v>
      </c>
      <c r="E4" s="25">
        <f>1-M4</f>
        <v>1</v>
      </c>
      <c r="F4" s="25"/>
      <c r="G4" s="40"/>
      <c r="M4" s="25"/>
    </row>
    <row r="5" spans="1:13">
      <c r="A5" s="50" t="s">
        <v>32</v>
      </c>
      <c r="B5" s="51"/>
      <c r="C5" s="51"/>
      <c r="D5" s="51"/>
      <c r="E5" s="51"/>
      <c r="F5" s="51"/>
      <c r="G5" s="39"/>
    </row>
    <row r="6" spans="1:13" ht="55.5" customHeight="1">
      <c r="A6" s="26">
        <v>2</v>
      </c>
      <c r="B6" s="31" t="s">
        <v>35</v>
      </c>
      <c r="C6" s="29" t="s">
        <v>25</v>
      </c>
      <c r="D6" s="24" t="s">
        <v>51</v>
      </c>
      <c r="E6" s="25">
        <f>4.5-M6</f>
        <v>4.5</v>
      </c>
      <c r="F6" s="27"/>
      <c r="G6" s="40"/>
      <c r="M6" s="25"/>
    </row>
    <row r="7" spans="1:13" ht="51">
      <c r="A7" s="26">
        <v>3</v>
      </c>
      <c r="B7" s="31" t="s">
        <v>35</v>
      </c>
      <c r="C7" s="30" t="s">
        <v>41</v>
      </c>
      <c r="D7" s="24" t="s">
        <v>42</v>
      </c>
      <c r="E7" s="25">
        <v>2</v>
      </c>
      <c r="F7" s="27"/>
      <c r="G7" s="40"/>
      <c r="M7" s="25"/>
    </row>
    <row r="8" spans="1:13" ht="25.5">
      <c r="A8" s="26">
        <v>4</v>
      </c>
      <c r="B8" s="31" t="s">
        <v>36</v>
      </c>
      <c r="C8" s="29" t="s">
        <v>37</v>
      </c>
      <c r="D8" s="24" t="s">
        <v>51</v>
      </c>
      <c r="E8" s="48">
        <f>734-250</f>
        <v>484</v>
      </c>
      <c r="F8" s="25"/>
      <c r="G8" s="40"/>
      <c r="M8" s="48"/>
    </row>
    <row r="9" spans="1:13">
      <c r="A9" s="55" t="s">
        <v>48</v>
      </c>
      <c r="B9" s="56"/>
      <c r="C9" s="56"/>
      <c r="D9" s="56"/>
      <c r="E9" s="56"/>
      <c r="F9" s="56"/>
      <c r="G9" s="39"/>
    </row>
    <row r="10" spans="1:13" ht="102">
      <c r="A10" s="26">
        <v>5</v>
      </c>
      <c r="B10" s="31" t="s">
        <v>24</v>
      </c>
      <c r="C10" s="30" t="s">
        <v>52</v>
      </c>
      <c r="D10" s="24" t="s">
        <v>42</v>
      </c>
      <c r="E10" s="25">
        <v>2</v>
      </c>
      <c r="F10" s="25"/>
      <c r="G10" s="40"/>
      <c r="M10" s="25"/>
    </row>
    <row r="11" spans="1:13">
      <c r="A11" s="55" t="s">
        <v>49</v>
      </c>
      <c r="B11" s="56"/>
      <c r="C11" s="56"/>
      <c r="D11" s="56"/>
      <c r="E11" s="56"/>
      <c r="F11" s="56"/>
      <c r="G11" s="39"/>
    </row>
    <row r="12" spans="1:13" ht="38.25">
      <c r="A12" s="49">
        <v>6</v>
      </c>
      <c r="B12" s="41" t="s">
        <v>38</v>
      </c>
      <c r="C12" s="30" t="s">
        <v>53</v>
      </c>
      <c r="D12" s="24" t="s">
        <v>7</v>
      </c>
      <c r="E12" s="25">
        <v>2067</v>
      </c>
      <c r="M12" s="25"/>
    </row>
    <row r="13" spans="1:13" ht="63.75">
      <c r="A13" s="26">
        <v>7</v>
      </c>
      <c r="B13" s="41" t="s">
        <v>38</v>
      </c>
      <c r="C13" s="24" t="s">
        <v>39</v>
      </c>
      <c r="D13" s="24" t="s">
        <v>7</v>
      </c>
      <c r="E13" s="25">
        <v>2067</v>
      </c>
      <c r="F13" s="27"/>
      <c r="G13" s="40"/>
      <c r="M13" s="25"/>
    </row>
    <row r="14" spans="1:13" ht="63.75">
      <c r="A14" s="26">
        <v>8</v>
      </c>
      <c r="B14" s="42" t="s">
        <v>20</v>
      </c>
      <c r="C14" s="30" t="s">
        <v>56</v>
      </c>
      <c r="D14" s="24"/>
      <c r="E14" s="25">
        <v>2067</v>
      </c>
      <c r="F14" s="27"/>
      <c r="G14" s="40"/>
      <c r="M14" s="25"/>
    </row>
    <row r="15" spans="1:13" ht="51">
      <c r="A15" s="21">
        <v>9</v>
      </c>
      <c r="B15" s="42" t="s">
        <v>9</v>
      </c>
      <c r="C15" s="43" t="s">
        <v>54</v>
      </c>
      <c r="D15" s="24" t="s">
        <v>8</v>
      </c>
      <c r="E15" s="25">
        <f>1479-496</f>
        <v>983</v>
      </c>
      <c r="F15" s="27"/>
      <c r="G15" s="40"/>
      <c r="M15" s="25"/>
    </row>
    <row r="16" spans="1:13" ht="89.25">
      <c r="A16" s="26">
        <v>10</v>
      </c>
      <c r="B16" s="42" t="s">
        <v>20</v>
      </c>
      <c r="C16" s="30" t="s">
        <v>57</v>
      </c>
      <c r="D16" s="24" t="s">
        <v>7</v>
      </c>
      <c r="E16" s="25">
        <f>2377-850</f>
        <v>1527</v>
      </c>
      <c r="F16" s="25"/>
      <c r="G16" s="40"/>
      <c r="M16" s="25"/>
    </row>
    <row r="17" spans="1:13" ht="51.75" customHeight="1">
      <c r="A17" s="21">
        <v>11</v>
      </c>
      <c r="B17" s="42" t="s">
        <v>22</v>
      </c>
      <c r="C17" s="30" t="s">
        <v>43</v>
      </c>
      <c r="D17" s="23" t="s">
        <v>42</v>
      </c>
      <c r="E17" s="18">
        <f>21-6</f>
        <v>15</v>
      </c>
      <c r="F17" s="15"/>
      <c r="G17" s="22"/>
      <c r="M17" s="18"/>
    </row>
    <row r="18" spans="1:13" ht="51">
      <c r="A18" s="26">
        <v>12</v>
      </c>
      <c r="B18" s="42" t="s">
        <v>22</v>
      </c>
      <c r="C18" s="19" t="s">
        <v>26</v>
      </c>
      <c r="D18" s="23" t="s">
        <v>7</v>
      </c>
      <c r="E18" s="25">
        <f>2377-850</f>
        <v>1527</v>
      </c>
      <c r="F18" s="25"/>
      <c r="G18" s="40"/>
      <c r="M18" s="25"/>
    </row>
    <row r="19" spans="1:13" ht="51">
      <c r="A19" s="26">
        <v>13</v>
      </c>
      <c r="B19" s="42" t="s">
        <v>27</v>
      </c>
      <c r="C19" s="28" t="s">
        <v>47</v>
      </c>
      <c r="D19" s="23" t="s">
        <v>8</v>
      </c>
      <c r="E19" s="25">
        <f>614-150</f>
        <v>464</v>
      </c>
      <c r="F19" s="25"/>
      <c r="G19" s="40"/>
      <c r="M19" s="25"/>
    </row>
    <row r="20" spans="1:13" ht="76.5">
      <c r="A20" s="26">
        <v>14</v>
      </c>
      <c r="B20" s="42" t="s">
        <v>27</v>
      </c>
      <c r="C20" s="28" t="s">
        <v>55</v>
      </c>
      <c r="D20" s="24" t="s">
        <v>7</v>
      </c>
      <c r="E20" s="25">
        <f>142-48</f>
        <v>94</v>
      </c>
      <c r="F20" s="25"/>
      <c r="G20" s="40"/>
      <c r="M20" s="25"/>
    </row>
    <row r="21" spans="1:13" ht="39" customHeight="1">
      <c r="A21" s="26">
        <v>15</v>
      </c>
      <c r="B21" s="42" t="s">
        <v>27</v>
      </c>
      <c r="C21" s="28" t="s">
        <v>40</v>
      </c>
      <c r="D21" s="24" t="s">
        <v>7</v>
      </c>
      <c r="E21" s="25">
        <f>1634-556</f>
        <v>1078</v>
      </c>
      <c r="F21" s="25"/>
      <c r="G21" s="40"/>
      <c r="M21" s="25"/>
    </row>
    <row r="22" spans="1:13">
      <c r="A22" s="57" t="s">
        <v>50</v>
      </c>
      <c r="B22" s="58"/>
      <c r="C22" s="58"/>
      <c r="D22" s="58"/>
      <c r="E22" s="58"/>
      <c r="F22" s="58"/>
      <c r="G22" s="39"/>
    </row>
    <row r="23" spans="1:13" ht="38.25">
      <c r="A23" s="21">
        <v>16</v>
      </c>
      <c r="B23" s="32" t="s">
        <v>24</v>
      </c>
      <c r="C23" s="16" t="s">
        <v>45</v>
      </c>
      <c r="D23" s="16" t="s">
        <v>19</v>
      </c>
      <c r="E23" s="18">
        <v>2.4</v>
      </c>
      <c r="F23" s="15"/>
      <c r="G23" s="22"/>
      <c r="M23" s="18"/>
    </row>
    <row r="24" spans="1:13" ht="38.25">
      <c r="A24" s="21">
        <v>17</v>
      </c>
      <c r="B24" s="32" t="s">
        <v>24</v>
      </c>
      <c r="C24" s="33" t="s">
        <v>44</v>
      </c>
      <c r="D24" s="17" t="s">
        <v>8</v>
      </c>
      <c r="E24" s="18">
        <v>16</v>
      </c>
      <c r="F24" s="15"/>
      <c r="G24" s="22"/>
      <c r="M24" s="18"/>
    </row>
    <row r="25" spans="1:13" ht="38.25">
      <c r="A25" s="21">
        <v>18</v>
      </c>
      <c r="B25" s="32" t="s">
        <v>24</v>
      </c>
      <c r="C25" s="34" t="s">
        <v>46</v>
      </c>
      <c r="D25" s="17" t="s">
        <v>19</v>
      </c>
      <c r="E25" s="18">
        <v>2.7</v>
      </c>
      <c r="F25" s="15"/>
      <c r="G25" s="22"/>
      <c r="M25" s="18"/>
    </row>
    <row r="26" spans="1:13" ht="25.5">
      <c r="A26" s="21">
        <v>19</v>
      </c>
      <c r="B26" s="32" t="s">
        <v>24</v>
      </c>
      <c r="C26" s="34" t="s">
        <v>28</v>
      </c>
      <c r="D26" s="23" t="s">
        <v>42</v>
      </c>
      <c r="E26" s="18">
        <v>4</v>
      </c>
      <c r="F26" s="15"/>
      <c r="G26" s="22"/>
      <c r="M26" s="18"/>
    </row>
    <row r="27" spans="1:13" ht="63.75">
      <c r="A27" s="21">
        <v>20</v>
      </c>
      <c r="B27" s="35" t="s">
        <v>23</v>
      </c>
      <c r="C27" s="34" t="s">
        <v>58</v>
      </c>
      <c r="D27" s="23" t="s">
        <v>7</v>
      </c>
      <c r="E27" s="18">
        <v>27.6</v>
      </c>
      <c r="F27" s="15"/>
      <c r="G27" s="22"/>
      <c r="M27" s="18"/>
    </row>
    <row r="28" spans="1:13">
      <c r="A28" s="55" t="s">
        <v>10</v>
      </c>
      <c r="B28" s="56"/>
      <c r="C28" s="56"/>
      <c r="D28" s="56"/>
      <c r="E28" s="56"/>
      <c r="F28" s="56"/>
      <c r="G28" s="44"/>
    </row>
    <row r="29" spans="1:13">
      <c r="A29" s="55" t="s">
        <v>18</v>
      </c>
      <c r="B29" s="56"/>
      <c r="C29" s="56"/>
      <c r="D29" s="56"/>
      <c r="E29" s="56"/>
      <c r="F29" s="56"/>
      <c r="G29" s="44"/>
    </row>
    <row r="30" spans="1:13" ht="15" thickBot="1">
      <c r="A30" s="67" t="s">
        <v>11</v>
      </c>
      <c r="B30" s="68"/>
      <c r="C30" s="68"/>
      <c r="D30" s="68"/>
      <c r="E30" s="68"/>
      <c r="F30" s="68"/>
      <c r="G30" s="45"/>
    </row>
    <row r="31" spans="1:13" ht="15" thickBot="1">
      <c r="A31" s="9"/>
      <c r="B31" s="10"/>
      <c r="C31" s="10"/>
      <c r="D31" s="10"/>
      <c r="E31" s="10"/>
      <c r="F31" s="10"/>
      <c r="G31" s="10"/>
    </row>
    <row r="32" spans="1:13" ht="26.25" thickBot="1">
      <c r="A32" s="2" t="s">
        <v>0</v>
      </c>
      <c r="B32" s="52" t="s">
        <v>12</v>
      </c>
      <c r="C32" s="52"/>
      <c r="D32" s="52" t="s">
        <v>6</v>
      </c>
      <c r="E32" s="52"/>
      <c r="F32" s="47" t="s">
        <v>13</v>
      </c>
      <c r="G32" s="4" t="s">
        <v>14</v>
      </c>
    </row>
    <row r="33" spans="1:7" ht="14.25" customHeight="1">
      <c r="A33" s="7">
        <v>1</v>
      </c>
      <c r="B33" s="61" t="s">
        <v>34</v>
      </c>
      <c r="C33" s="62"/>
      <c r="D33" s="63"/>
      <c r="E33" s="64"/>
      <c r="F33" s="11"/>
      <c r="G33" s="12"/>
    </row>
    <row r="34" spans="1:7" ht="14.25" customHeight="1">
      <c r="A34" s="7">
        <v>2</v>
      </c>
      <c r="B34" s="59" t="s">
        <v>15</v>
      </c>
      <c r="C34" s="60"/>
      <c r="D34" s="65"/>
      <c r="E34" s="66"/>
      <c r="F34" s="11"/>
      <c r="G34" s="12"/>
    </row>
    <row r="35" spans="1:7">
      <c r="A35" s="8">
        <v>3</v>
      </c>
      <c r="B35" s="53" t="s">
        <v>16</v>
      </c>
      <c r="C35" s="53"/>
      <c r="D35" s="54"/>
      <c r="E35" s="54"/>
      <c r="F35" s="13"/>
      <c r="G35" s="14"/>
    </row>
    <row r="36" spans="1:7" ht="15" thickBot="1">
      <c r="A36" s="8">
        <f>A35+1</f>
        <v>4</v>
      </c>
      <c r="B36" s="53" t="s">
        <v>21</v>
      </c>
      <c r="C36" s="53"/>
      <c r="D36" s="54"/>
      <c r="E36" s="54"/>
      <c r="F36" s="13"/>
      <c r="G36" s="14"/>
    </row>
    <row r="37" spans="1:7" ht="15" thickBot="1">
      <c r="A37" s="69" t="s">
        <v>17</v>
      </c>
      <c r="B37" s="69"/>
      <c r="C37" s="69"/>
      <c r="D37" s="70"/>
      <c r="E37" s="70"/>
      <c r="F37" s="46"/>
      <c r="G37" s="6"/>
    </row>
    <row r="38" spans="1:7">
      <c r="A38" s="10"/>
      <c r="B38" s="10"/>
      <c r="C38" s="10"/>
      <c r="D38" s="10"/>
      <c r="E38" s="10"/>
      <c r="F38" s="10"/>
      <c r="G38" s="10"/>
    </row>
    <row r="39" spans="1:7">
      <c r="A39" s="10"/>
      <c r="B39" s="10"/>
      <c r="C39" s="10"/>
      <c r="D39" s="10"/>
      <c r="E39" s="10"/>
      <c r="F39" s="10"/>
      <c r="G39" s="10"/>
    </row>
    <row r="40" spans="1:7">
      <c r="A40" s="10"/>
      <c r="B40" s="10"/>
      <c r="C40" s="10"/>
      <c r="D40" s="10"/>
      <c r="E40" s="10"/>
      <c r="F40" s="10"/>
      <c r="G40" s="10"/>
    </row>
  </sheetData>
  <mergeCells count="20">
    <mergeCell ref="A28:F28"/>
    <mergeCell ref="A3:F3"/>
    <mergeCell ref="A5:F5"/>
    <mergeCell ref="A9:F9"/>
    <mergeCell ref="A11:F11"/>
    <mergeCell ref="A22:F22"/>
    <mergeCell ref="A29:F29"/>
    <mergeCell ref="A30:F30"/>
    <mergeCell ref="B32:C32"/>
    <mergeCell ref="D32:E32"/>
    <mergeCell ref="B33:C33"/>
    <mergeCell ref="D33:E33"/>
    <mergeCell ref="B34:C34"/>
    <mergeCell ref="D34:E34"/>
    <mergeCell ref="B35:C35"/>
    <mergeCell ref="D35:E35"/>
    <mergeCell ref="B36:C36"/>
    <mergeCell ref="D36:E36"/>
    <mergeCell ref="A37:C37"/>
    <mergeCell ref="D37:E3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całość</vt:lpstr>
      <vt:lpstr>0+250</vt:lpstr>
      <vt:lpstr>0+250-koniec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jkaczorowska</dc:creator>
  <cp:lastModifiedBy>UG</cp:lastModifiedBy>
  <cp:lastPrinted>2012-04-27T13:39:38Z</cp:lastPrinted>
  <dcterms:created xsi:type="dcterms:W3CDTF">2012-03-28T08:38:07Z</dcterms:created>
  <dcterms:modified xsi:type="dcterms:W3CDTF">2013-09-19T07:26:40Z</dcterms:modified>
</cp:coreProperties>
</file>